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fer\Downloads\"/>
    </mc:Choice>
  </mc:AlternateContent>
  <xr:revisionPtr revIDLastSave="0" documentId="13_ncr:1_{5A116C99-15C9-44CB-8B5D-0DF6F60B7F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strucciones" sheetId="1" r:id="rId1"/>
    <sheet name="Calculadora" sheetId="2" r:id="rId2"/>
    <sheet name="Proyección anua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3" l="1"/>
  <c r="B15" i="3"/>
  <c r="B14" i="3"/>
  <c r="B13" i="3"/>
  <c r="B12" i="3"/>
  <c r="B11" i="3"/>
  <c r="B10" i="3"/>
  <c r="B9" i="3"/>
  <c r="B8" i="3"/>
  <c r="G14" i="2"/>
  <c r="H14" i="2" s="1"/>
  <c r="E14" i="2"/>
  <c r="F14" i="2" s="1"/>
  <c r="G13" i="2"/>
  <c r="H13" i="2" s="1"/>
  <c r="E13" i="2"/>
  <c r="F13" i="2" s="1"/>
  <c r="G12" i="2"/>
  <c r="H12" i="2" s="1"/>
  <c r="E12" i="2"/>
  <c r="F12" i="2" s="1"/>
  <c r="G11" i="2"/>
  <c r="H11" i="2" s="1"/>
  <c r="E11" i="2"/>
  <c r="F11" i="2" s="1"/>
  <c r="G10" i="2"/>
  <c r="H10" i="2" s="1"/>
  <c r="E10" i="2"/>
  <c r="F10" i="2" s="1"/>
  <c r="G9" i="2"/>
  <c r="H9" i="2" s="1"/>
  <c r="E9" i="2"/>
  <c r="F9" i="2" s="1"/>
  <c r="G8" i="2"/>
  <c r="H8" i="2" s="1"/>
  <c r="E8" i="2"/>
  <c r="F8" i="2" s="1"/>
  <c r="G7" i="2"/>
  <c r="H7" i="2" s="1"/>
  <c r="E7" i="2"/>
  <c r="F7" i="2" s="1"/>
  <c r="G6" i="2"/>
  <c r="H6" i="2" s="1"/>
  <c r="E6" i="2"/>
  <c r="F6" i="2" s="1"/>
  <c r="G5" i="2"/>
  <c r="H5" i="2" s="1"/>
  <c r="E5" i="2"/>
  <c r="F5" i="2" s="1"/>
  <c r="G2" i="2"/>
</calcChain>
</file>

<file path=xl/sharedStrings.xml><?xml version="1.0" encoding="utf-8"?>
<sst xmlns="http://schemas.openxmlformats.org/spreadsheetml/2006/main" count="35" uniqueCount="34">
  <si>
    <t>Calculadora de Ahorro para Objetivos Migratorios</t>
  </si>
  <si>
    <t>Actualizada: 2025-10-19</t>
  </si>
  <si>
    <t>Esta calculadora te ayuda a planificar cuánto necesitas ahorrar y en cuánto tiempo puedes alcanzar tus metas migratorias (viaje, homologación, estudios, traer familia, etc.).</t>
  </si>
  <si>
    <t>Cómo usarla:</t>
  </si>
  <si>
    <t>1) Ve a la hoja «Calculadora» y escribe tu objetivo, el Monto objetivo (€), lo que puedes ahorrar cada mes y cuánto llevas ahorrado.</t>
  </si>
  <si>
    <t>2) La tabla calcula automáticamente: Meses necesarios, Fecha estimada y % Avance. También verás un semáforo de estado.</t>
  </si>
  <si>
    <t>3) En «Proyección anual», verás un gráfico del ahorro mes a mes (toma como referencia el primer objetivo de la tabla).</t>
  </si>
  <si>
    <t>Consejos: pon objetivos realistas, revisa tus gastos y ajusta tu ahorro mensual si es necesario. ¡Constancia ante todo! 💪</t>
  </si>
  <si>
    <t>Calculadora de metas</t>
  </si>
  <si>
    <t>Completa las celdas amarillas. Las columnas en verde se calculan automáticamente.</t>
  </si>
  <si>
    <t>Objetivo migratorio</t>
  </si>
  <si>
    <t>Monto objetivo (€)</t>
  </si>
  <si>
    <t>Ahorro mensual (€)</t>
  </si>
  <si>
    <t>Ahorro acumulado (€)</t>
  </si>
  <si>
    <t>Meses necesarios</t>
  </si>
  <si>
    <t>Fecha estimada de logro</t>
  </si>
  <si>
    <t>% Avance</t>
  </si>
  <si>
    <t>Estado</t>
  </si>
  <si>
    <t>Ahorro en 12 meses (fila 1):</t>
  </si>
  <si>
    <t>Proyección anual (objetivo 1)</t>
  </si>
  <si>
    <t>Se calcula con el ahorro mensual del primer objetivo de la hoja «Calculadora».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</si>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</sst>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\€\ #,##0"/>
  </numFmts>
  <fonts count="7" x14ac:knownFonts="1">
    <font>
      <sz val="11"/>
      <color theme="1"/>
      <name val="Calibri"/>
      <family val="2"/>
      <scheme val="minor"/>
    </font>
    <font>
      <b/>
      <sz val="18"/>
      <color rgb="FF0D203F"/>
      <name val="Calibri"/>
      <family val="2"/>
      <scheme val="minor"/>
    </font>
    <font>
      <i/>
      <sz val="9"/>
      <color rgb="FF000666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D203F"/>
      <name val="Calibri"/>
      <family val="2"/>
      <scheme val="minor"/>
    </font>
    <font>
      <b/>
      <sz val="12"/>
      <color rgb="FF0D203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E27D"/>
        <bgColor indexed="64"/>
      </patternFill>
    </fill>
    <fill>
      <patternFill patternType="solid">
        <fgColor rgb="FFFFF3CD"/>
        <bgColor indexed="64"/>
      </patternFill>
    </fill>
    <fill>
      <patternFill patternType="solid">
        <fgColor rgb="FF9DB4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top" wrapText="1"/>
    </xf>
    <xf numFmtId="164" fontId="0" fillId="0" borderId="0" xfId="0" applyNumberFormat="1"/>
    <xf numFmtId="9" fontId="0" fillId="0" borderId="0" xfId="0" applyNumberFormat="1"/>
    <xf numFmtId="0" fontId="4" fillId="0" borderId="0" xfId="0" applyFont="1"/>
    <xf numFmtId="0" fontId="5" fillId="0" borderId="0" xfId="0" applyFont="1"/>
    <xf numFmtId="165" fontId="0" fillId="0" borderId="0" xfId="0" applyNumberFormat="1"/>
    <xf numFmtId="0" fontId="6" fillId="2" borderId="1" xfId="0" applyFont="1" applyFill="1" applyBorder="1"/>
    <xf numFmtId="165" fontId="0" fillId="3" borderId="1" xfId="0" applyNumberFormat="1" applyFill="1" applyBorder="1"/>
    <xf numFmtId="0" fontId="6" fillId="0" borderId="0" xfId="0" applyFont="1"/>
    <xf numFmtId="0" fontId="6" fillId="4" borderId="1" xfId="0" applyFont="1" applyFill="1" applyBorder="1"/>
  </cellXfs>
  <cellStyles count="1">
    <cellStyle name="Normal" xfId="0" builtinId="0"/>
  </cellStyles>
  <dxfs count="3">
    <dxf>
      <fill>
        <patternFill>
          <bgColor rgb="FFC6EFCE"/>
        </patternFill>
      </fill>
    </dxf>
    <dxf>
      <fill>
        <patternFill>
          <bgColor rgb="FFF7E27D"/>
        </patternFill>
      </fill>
    </dxf>
    <dxf>
      <fill>
        <patternFill>
          <bgColor rgb="FFF3A6A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Proyección de ahorro 12 meses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Ahorro acumulado (€)</c:v>
          </c:tx>
          <c:marker>
            <c:symbol val="none"/>
          </c:marker>
          <c:cat>
            <c:strRef>
              <c:f>'Proyección anual'!$A$5:$A$16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'Proyección anual'!$B$5:$B$16</c:f>
              <c:numCache>
                <c:formatCode>\€\ #,##0</c:formatCode>
                <c:ptCount val="12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41-4C58-80DA-71544FE3E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Mes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 acumulados</a:t>
                </a:r>
              </a:p>
            </c:rich>
          </c:tx>
          <c:overlay val="0"/>
        </c:title>
        <c:numFmt formatCode="\€\ #,##0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9</xdr:row>
      <xdr:rowOff>7620</xdr:rowOff>
    </xdr:from>
    <xdr:to>
      <xdr:col>7</xdr:col>
      <xdr:colOff>22860</xdr:colOff>
      <xdr:row>25</xdr:row>
      <xdr:rowOff>30480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5B4A813-61AD-DF4A-7F8B-C235D35E2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660" y="1653540"/>
          <a:ext cx="3398520" cy="3398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411480</xdr:colOff>
      <xdr:row>3</xdr:row>
      <xdr:rowOff>15240</xdr:rowOff>
    </xdr:from>
    <xdr:to>
      <xdr:col>18</xdr:col>
      <xdr:colOff>211455</xdr:colOff>
      <xdr:row>21</xdr:row>
      <xdr:rowOff>53340</xdr:rowOff>
    </xdr:to>
    <xdr:pic>
      <xdr:nvPicPr>
        <xdr:cNvPr id="2" name="Picture 1" descr="logo-colombianos-en-espana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53600" y="609600"/>
          <a:ext cx="3457575" cy="332994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</xdr:row>
      <xdr:rowOff>0</xdr:rowOff>
    </xdr:from>
    <xdr:to>
      <xdr:col>12</xdr:col>
      <xdr:colOff>0</xdr:colOff>
      <xdr:row>21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966"/>
  </sheetPr>
  <dimension ref="A11:A25"/>
  <sheetViews>
    <sheetView tabSelected="1" topLeftCell="A4" workbookViewId="0">
      <selection activeCell="I18" sqref="I18"/>
    </sheetView>
  </sheetViews>
  <sheetFormatPr baseColWidth="10" defaultColWidth="8.88671875" defaultRowHeight="14.4" x14ac:dyDescent="0.3"/>
  <cols>
    <col min="1" max="1" width="100.6640625" customWidth="1"/>
  </cols>
  <sheetData>
    <row r="11" spans="1:1" ht="23.4" x14ac:dyDescent="0.45">
      <c r="A11" s="1" t="s">
        <v>0</v>
      </c>
    </row>
    <row r="13" spans="1:1" x14ac:dyDescent="0.3">
      <c r="A13" s="2" t="s">
        <v>1</v>
      </c>
    </row>
    <row r="15" spans="1:1" ht="27.6" x14ac:dyDescent="0.3">
      <c r="A15" s="3" t="s">
        <v>2</v>
      </c>
    </row>
    <row r="17" spans="1:1" x14ac:dyDescent="0.3">
      <c r="A17" s="3" t="s">
        <v>3</v>
      </c>
    </row>
    <row r="19" spans="1:1" ht="27.6" x14ac:dyDescent="0.3">
      <c r="A19" s="3" t="s">
        <v>4</v>
      </c>
    </row>
    <row r="21" spans="1:1" x14ac:dyDescent="0.3">
      <c r="A21" s="3" t="s">
        <v>5</v>
      </c>
    </row>
    <row r="23" spans="1:1" x14ac:dyDescent="0.3">
      <c r="A23" s="3" t="s">
        <v>6</v>
      </c>
    </row>
    <row r="25" spans="1:1" x14ac:dyDescent="0.3">
      <c r="A25" s="3" t="s">
        <v>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DC3E5"/>
  </sheetPr>
  <dimension ref="A1:H14"/>
  <sheetViews>
    <sheetView workbookViewId="0">
      <selection activeCell="F2" sqref="F2"/>
    </sheetView>
  </sheetViews>
  <sheetFormatPr baseColWidth="10" defaultColWidth="8.88671875" defaultRowHeight="14.4" x14ac:dyDescent="0.3"/>
  <cols>
    <col min="1" max="1" width="28.6640625" customWidth="1"/>
    <col min="2" max="4" width="18.6640625" customWidth="1"/>
    <col min="5" max="5" width="16.6640625" customWidth="1"/>
    <col min="6" max="6" width="27" style="4" bestFit="1" customWidth="1"/>
    <col min="7" max="7" width="12.6640625" style="5" customWidth="1"/>
    <col min="8" max="8" width="16.6640625" customWidth="1"/>
  </cols>
  <sheetData>
    <row r="1" spans="1:8" ht="18" x14ac:dyDescent="0.35">
      <c r="A1" s="6" t="s">
        <v>8</v>
      </c>
    </row>
    <row r="2" spans="1:8" ht="15.6" x14ac:dyDescent="0.3">
      <c r="A2" s="2" t="s">
        <v>9</v>
      </c>
      <c r="F2" s="7" t="s">
        <v>18</v>
      </c>
      <c r="G2" s="8">
        <f>IFERROR(C4*12,0)</f>
        <v>0</v>
      </c>
    </row>
    <row r="4" spans="1:8" x14ac:dyDescent="0.3">
      <c r="A4" s="9" t="s">
        <v>10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</row>
    <row r="5" spans="1:8" x14ac:dyDescent="0.3">
      <c r="B5" s="10">
        <v>2500</v>
      </c>
      <c r="C5" s="10">
        <v>250</v>
      </c>
      <c r="D5" s="10">
        <v>500</v>
      </c>
      <c r="E5">
        <f t="shared" ref="E5:E14" si="0">IFERROR(ROUNDUP(B5/C5,0),"")</f>
        <v>10</v>
      </c>
      <c r="F5" s="4">
        <f t="shared" ref="F5:F14" ca="1" si="1">IF(E5="","",TODAY()+E5*30)</f>
        <v>46249</v>
      </c>
      <c r="G5" s="5">
        <f t="shared" ref="G5:G14" si="2">IFERROR(MIN(D5/B5,1),"")</f>
        <v>0.2</v>
      </c>
      <c r="H5" s="11" t="str">
        <f t="shared" ref="H5:H14" si="3">IF(G5="","",IF(G5&gt;=1,"✔ Logrado",IF(G5&gt;=0.5,"🟡 En progreso","🔴 Recién inicia")))</f>
        <v>🔴 Recién inicia</v>
      </c>
    </row>
    <row r="6" spans="1:8" x14ac:dyDescent="0.3">
      <c r="B6" s="10"/>
      <c r="C6" s="10"/>
      <c r="D6" s="10"/>
      <c r="E6" t="str">
        <f t="shared" si="0"/>
        <v/>
      </c>
      <c r="F6" s="4" t="str">
        <f t="shared" ca="1" si="1"/>
        <v/>
      </c>
      <c r="G6" s="5" t="str">
        <f t="shared" si="2"/>
        <v/>
      </c>
      <c r="H6" s="11" t="str">
        <f t="shared" si="3"/>
        <v/>
      </c>
    </row>
    <row r="7" spans="1:8" x14ac:dyDescent="0.3">
      <c r="B7" s="10"/>
      <c r="C7" s="10"/>
      <c r="D7" s="10"/>
      <c r="E7" t="str">
        <f t="shared" si="0"/>
        <v/>
      </c>
      <c r="F7" s="4" t="str">
        <f t="shared" ca="1" si="1"/>
        <v/>
      </c>
      <c r="G7" s="5" t="str">
        <f t="shared" si="2"/>
        <v/>
      </c>
      <c r="H7" s="11" t="str">
        <f t="shared" si="3"/>
        <v/>
      </c>
    </row>
    <row r="8" spans="1:8" x14ac:dyDescent="0.3">
      <c r="B8" s="10"/>
      <c r="C8" s="10"/>
      <c r="D8" s="10"/>
      <c r="E8" t="str">
        <f t="shared" si="0"/>
        <v/>
      </c>
      <c r="F8" s="4" t="str">
        <f t="shared" ca="1" si="1"/>
        <v/>
      </c>
      <c r="G8" s="5" t="str">
        <f t="shared" si="2"/>
        <v/>
      </c>
      <c r="H8" s="11" t="str">
        <f t="shared" si="3"/>
        <v/>
      </c>
    </row>
    <row r="9" spans="1:8" x14ac:dyDescent="0.3">
      <c r="B9" s="10"/>
      <c r="C9" s="10"/>
      <c r="D9" s="10"/>
      <c r="E9" t="str">
        <f t="shared" si="0"/>
        <v/>
      </c>
      <c r="F9" s="4" t="str">
        <f t="shared" ca="1" si="1"/>
        <v/>
      </c>
      <c r="G9" s="5" t="str">
        <f t="shared" si="2"/>
        <v/>
      </c>
      <c r="H9" s="11" t="str">
        <f t="shared" si="3"/>
        <v/>
      </c>
    </row>
    <row r="10" spans="1:8" x14ac:dyDescent="0.3">
      <c r="B10" s="10"/>
      <c r="C10" s="10"/>
      <c r="D10" s="10"/>
      <c r="E10" t="str">
        <f t="shared" si="0"/>
        <v/>
      </c>
      <c r="F10" s="4" t="str">
        <f t="shared" ca="1" si="1"/>
        <v/>
      </c>
      <c r="G10" s="5" t="str">
        <f t="shared" si="2"/>
        <v/>
      </c>
      <c r="H10" s="11" t="str">
        <f t="shared" si="3"/>
        <v/>
      </c>
    </row>
    <row r="11" spans="1:8" x14ac:dyDescent="0.3">
      <c r="B11" s="10"/>
      <c r="C11" s="10"/>
      <c r="D11" s="10"/>
      <c r="E11" t="str">
        <f t="shared" si="0"/>
        <v/>
      </c>
      <c r="F11" s="4" t="str">
        <f t="shared" ca="1" si="1"/>
        <v/>
      </c>
      <c r="G11" s="5" t="str">
        <f t="shared" si="2"/>
        <v/>
      </c>
      <c r="H11" s="11" t="str">
        <f t="shared" si="3"/>
        <v/>
      </c>
    </row>
    <row r="12" spans="1:8" x14ac:dyDescent="0.3">
      <c r="B12" s="10"/>
      <c r="C12" s="10"/>
      <c r="D12" s="10"/>
      <c r="E12" t="str">
        <f t="shared" si="0"/>
        <v/>
      </c>
      <c r="F12" s="4" t="str">
        <f t="shared" ca="1" si="1"/>
        <v/>
      </c>
      <c r="G12" s="5" t="str">
        <f t="shared" si="2"/>
        <v/>
      </c>
      <c r="H12" s="11" t="str">
        <f t="shared" si="3"/>
        <v/>
      </c>
    </row>
    <row r="13" spans="1:8" x14ac:dyDescent="0.3">
      <c r="B13" s="10"/>
      <c r="C13" s="10"/>
      <c r="D13" s="10"/>
      <c r="E13" t="str">
        <f t="shared" si="0"/>
        <v/>
      </c>
      <c r="F13" s="4" t="str">
        <f t="shared" ca="1" si="1"/>
        <v/>
      </c>
      <c r="G13" s="5" t="str">
        <f t="shared" si="2"/>
        <v/>
      </c>
      <c r="H13" s="11" t="str">
        <f t="shared" si="3"/>
        <v/>
      </c>
    </row>
    <row r="14" spans="1:8" x14ac:dyDescent="0.3">
      <c r="B14" s="10"/>
      <c r="C14" s="10"/>
      <c r="D14" s="10"/>
      <c r="E14" t="str">
        <f t="shared" si="0"/>
        <v/>
      </c>
      <c r="F14" s="4" t="str">
        <f t="shared" ca="1" si="1"/>
        <v/>
      </c>
      <c r="G14" s="5" t="str">
        <f t="shared" si="2"/>
        <v/>
      </c>
      <c r="H14" s="11" t="str">
        <f t="shared" si="3"/>
        <v/>
      </c>
    </row>
  </sheetData>
  <conditionalFormatting sqref="G5:G14">
    <cfRule type="dataBar" priority="1">
      <dataBar>
        <cfvo type="min"/>
        <cfvo type="max"/>
        <color rgb="FF8FD694"/>
      </dataBar>
      <extLst>
        <ext xmlns:x14="http://schemas.microsoft.com/office/spreadsheetml/2009/9/main" uri="{B025F937-C7B1-47D3-B67F-A62EFF666E3E}">
          <x14:id>{DA7ABA51-AAAA-BBBB-0002-000000000001}</x14:id>
        </ext>
      </extLst>
    </cfRule>
  </conditionalFormatting>
  <conditionalFormatting sqref="H5:H14">
    <cfRule type="containsText" dxfId="2" priority="2" operator="containsText" text="Recién inicia">
      <formula>NOT(ISERROR(SEARCH("Recién inicia",H5)))</formula>
    </cfRule>
    <cfRule type="containsText" dxfId="1" priority="3" operator="containsText" text="En progreso">
      <formula>NOT(ISERROR(SEARCH("En progreso",H5)))</formula>
    </cfRule>
    <cfRule type="containsText" dxfId="0" priority="4" operator="containsText" text="✔ Logrado">
      <formula>NOT(ISERROR(SEARCH("✔ Logrado",H5)))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A7ABA51-AAAA-BBBB-0002-000000000001}">
            <x14:dataBar minLength="0" maxLength="100" border="1" negativeBarBorderColorSameAsPositive="0">
              <x14:cfvo type="autoMin"/>
              <x14:cfvo type="autoMax"/>
              <x14:borderColor rgb="FF888888"/>
              <x14:negativeFillColor rgb="FFFF0000"/>
              <x14:negativeBorderColor rgb="FFFF0000"/>
              <x14:axisColor rgb="FF000000"/>
            </x14:dataBar>
          </x14:cfRule>
          <xm:sqref>G5:G14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4CCCC"/>
  </sheetPr>
  <dimension ref="A1:B16"/>
  <sheetViews>
    <sheetView workbookViewId="0">
      <selection activeCell="B8" sqref="B8"/>
    </sheetView>
  </sheetViews>
  <sheetFormatPr baseColWidth="10" defaultColWidth="8.88671875" defaultRowHeight="14.4" x14ac:dyDescent="0.3"/>
  <cols>
    <col min="1" max="1" width="22.6640625" customWidth="1"/>
    <col min="2" max="2" width="24.6640625" style="8" customWidth="1"/>
  </cols>
  <sheetData>
    <row r="1" spans="1:2" ht="18" x14ac:dyDescent="0.35">
      <c r="A1" s="6" t="s">
        <v>19</v>
      </c>
    </row>
    <row r="2" spans="1:2" x14ac:dyDescent="0.3">
      <c r="A2" s="2" t="s">
        <v>20</v>
      </c>
    </row>
    <row r="4" spans="1:2" x14ac:dyDescent="0.3">
      <c r="A4" s="12" t="s">
        <v>21</v>
      </c>
      <c r="B4" s="12" t="s">
        <v>13</v>
      </c>
    </row>
    <row r="5" spans="1:2" x14ac:dyDescent="0.3">
      <c r="A5" t="s">
        <v>22</v>
      </c>
      <c r="B5" s="8">
        <v>100</v>
      </c>
    </row>
    <row r="6" spans="1:2" x14ac:dyDescent="0.3">
      <c r="A6" t="s">
        <v>23</v>
      </c>
      <c r="B6" s="8">
        <v>200</v>
      </c>
    </row>
    <row r="7" spans="1:2" x14ac:dyDescent="0.3">
      <c r="A7" t="s">
        <v>24</v>
      </c>
      <c r="B7" s="8">
        <v>300</v>
      </c>
    </row>
    <row r="8" spans="1:2" x14ac:dyDescent="0.3">
      <c r="A8" t="s">
        <v>25</v>
      </c>
      <c r="B8" s="8" t="str">
        <f>IFERROR(Calculadora!C4*4,"")</f>
        <v/>
      </c>
    </row>
    <row r="9" spans="1:2" x14ac:dyDescent="0.3">
      <c r="A9" t="s">
        <v>26</v>
      </c>
      <c r="B9" s="8" t="str">
        <f>IFERROR(Calculadora!C4*5,"")</f>
        <v/>
      </c>
    </row>
    <row r="10" spans="1:2" x14ac:dyDescent="0.3">
      <c r="A10" t="s">
        <v>27</v>
      </c>
      <c r="B10" s="8" t="str">
        <f>IFERROR(Calculadora!C4*6,"")</f>
        <v/>
      </c>
    </row>
    <row r="11" spans="1:2" x14ac:dyDescent="0.3">
      <c r="A11" t="s">
        <v>28</v>
      </c>
      <c r="B11" s="8" t="str">
        <f>IFERROR(Calculadora!C4*7,"")</f>
        <v/>
      </c>
    </row>
    <row r="12" spans="1:2" x14ac:dyDescent="0.3">
      <c r="A12" t="s">
        <v>29</v>
      </c>
      <c r="B12" s="8" t="str">
        <f>IFERROR(Calculadora!C4*8,"")</f>
        <v/>
      </c>
    </row>
    <row r="13" spans="1:2" x14ac:dyDescent="0.3">
      <c r="A13" t="s">
        <v>30</v>
      </c>
      <c r="B13" s="8" t="str">
        <f>IFERROR(Calculadora!C4*9,"")</f>
        <v/>
      </c>
    </row>
    <row r="14" spans="1:2" x14ac:dyDescent="0.3">
      <c r="A14" t="s">
        <v>31</v>
      </c>
      <c r="B14" s="8" t="str">
        <f>IFERROR(Calculadora!C4*10,"")</f>
        <v/>
      </c>
    </row>
    <row r="15" spans="1:2" x14ac:dyDescent="0.3">
      <c r="A15" t="s">
        <v>32</v>
      </c>
      <c r="B15" s="8" t="str">
        <f>IFERROR(Calculadora!C4*11,"")</f>
        <v/>
      </c>
    </row>
    <row r="16" spans="1:2" x14ac:dyDescent="0.3">
      <c r="A16" t="s">
        <v>33</v>
      </c>
      <c r="B16" s="8" t="str">
        <f>IFERROR(Calculadora!C4*12,"")</f>
        <v/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Instrucciones</vt:lpstr>
      <vt:lpstr>Calculadora</vt:lpstr>
      <vt:lpstr>Proyección 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Yeferson Arley Gaviria Gaviria</cp:lastModifiedBy>
  <dcterms:created xsi:type="dcterms:W3CDTF">2025-10-19T15:26:00Z</dcterms:created>
  <dcterms:modified xsi:type="dcterms:W3CDTF">2025-10-19T15:31:21Z</dcterms:modified>
</cp:coreProperties>
</file>